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03\Mffs Users$\INSURANCE JOBS\Actuarial\Audit Support\P&amp;C Insurance\California Insurance Company\Conservator Project\Exhibits\Posted to CLO Website\"/>
    </mc:Choice>
  </mc:AlternateContent>
  <xr:revisionPtr revIDLastSave="0" documentId="13_ncr:1_{B3119FFB-290E-4B26-B9F2-817342DF4476}" xr6:coauthVersionLast="47" xr6:coauthVersionMax="47" xr10:uidLastSave="{00000000-0000-0000-0000-000000000000}"/>
  <bookViews>
    <workbookView xWindow="-110" yWindow="-110" windowWidth="19420" windowHeight="10300" xr2:uid="{12A11480-C83E-4956-8060-F183E4C0AE5B}"/>
  </bookViews>
  <sheets>
    <sheet name="Disclosures" sheetId="28" r:id="rId1"/>
    <sheet name="Index" sheetId="29" r:id="rId2"/>
    <sheet name="Restitution Amount" sheetId="1" r:id="rId3"/>
    <sheet name="Inputs" sheetId="19" r:id="rId4"/>
  </sheets>
  <definedNames>
    <definedName name="Insured">Inputs!$D$7</definedName>
    <definedName name="_xlnm.Print_Area" localSheetId="1">Index!$A$1:$R$4</definedName>
    <definedName name="_xlnm.Print_Area" localSheetId="2">'Restitution Amount'!$A$1:$F$15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A10" i="1"/>
  <c r="A12" i="1" s="1"/>
  <c r="A14" i="1" s="1"/>
  <c r="A3" i="1" l="1"/>
  <c r="A1" i="1"/>
  <c r="A2" i="19"/>
  <c r="C12" i="1"/>
  <c r="C10" i="1"/>
  <c r="C14" i="1" l="1"/>
  <c r="A2" i="1"/>
  <c r="E14" i="1"/>
</calcChain>
</file>

<file path=xl/sharedStrings.xml><?xml version="1.0" encoding="utf-8"?>
<sst xmlns="http://schemas.openxmlformats.org/spreadsheetml/2006/main" count="38" uniqueCount="34">
  <si>
    <t>California Insurance Company Rehabilitation Plan</t>
  </si>
  <si>
    <t>Equity Comp and Solution One Programs and RPA</t>
  </si>
  <si>
    <t>Total Payments</t>
  </si>
  <si>
    <t>Total Payments:</t>
  </si>
  <si>
    <t>Insured:</t>
  </si>
  <si>
    <t>XYZ Company</t>
  </si>
  <si>
    <t>Solution One and EquityComp products.</t>
  </si>
  <si>
    <t>Actuarial Team:</t>
  </si>
  <si>
    <t>David S. Wolfe, ACAS, MAAA - Baker Tilly Advisory Group, LP</t>
  </si>
  <si>
    <t>Morgan Butz, FCAS, MAAA - Lewis &amp; Ellis, LLC</t>
  </si>
  <si>
    <t>Joe Healey - Baker Tilly Advisory Group, LP</t>
  </si>
  <si>
    <t>The data included in this template is based on sample files provided by legal counsel for the Conservator and by California Insurance Department Actuary.</t>
  </si>
  <si>
    <t>The data included may not represent final documents to be provided at a later point.</t>
  </si>
  <si>
    <t>The data underlying this template has been reviewed for reasonableness and consistency, but has not been audited or verified.</t>
  </si>
  <si>
    <t>Option 1 Template Disclosures</t>
  </si>
  <si>
    <t xml:space="preserve">Option 1 Template is designed as prescribed in Schedule 2.6 of Conservator Rehabilitation Plan and information provided by California Insurance Department Actuary. </t>
  </si>
  <si>
    <t xml:space="preserve">The intended purpose of this Option 1 Template is to help resolve pending and subsequent litigation against California Insurance Company and its affiliates relating to </t>
  </si>
  <si>
    <t>Certain calculations within this Option 1 Template assume paid losses and case reserves are through December 31, 2025.</t>
  </si>
  <si>
    <t>CIC Guaranteed Cost Premium - Year 1</t>
  </si>
  <si>
    <t>CIC Guaranteed Cost Premium - Year 2</t>
  </si>
  <si>
    <t>CIC Guaranteed Cost Premium - Year 3</t>
  </si>
  <si>
    <t>Continental National Guaranteed Cost Premium - Year 1</t>
  </si>
  <si>
    <t>Continental National Guaranteed Cost Premium - Year 2</t>
  </si>
  <si>
    <t>Continental National Guaranteed Cost Premium - Year 3</t>
  </si>
  <si>
    <t>CIC Guaranteed Cost Premium</t>
  </si>
  <si>
    <t>Continental Guaranteed Cost Premium</t>
  </si>
  <si>
    <t>From Inputs tab.</t>
  </si>
  <si>
    <t>Option 1 - Restitution Amount</t>
  </si>
  <si>
    <t>Option 1 - Inputs</t>
  </si>
  <si>
    <t>To be based on actual payroll</t>
  </si>
  <si>
    <r>
      <rPr>
        <b/>
        <sz val="11"/>
        <color theme="1"/>
        <rFont val="Aptos Narrow"/>
        <family val="2"/>
        <scheme val="minor"/>
      </rPr>
      <t xml:space="preserve">Restition Amount </t>
    </r>
    <r>
      <rPr>
        <sz val="11"/>
        <color theme="1"/>
        <rFont val="Aptos Narrow"/>
        <family val="2"/>
        <scheme val="minor"/>
      </rPr>
      <t>- Schedule 2.6, Section III, Subsection 2</t>
    </r>
  </si>
  <si>
    <t>Please see below for the source for each tab within Schedule 2.6 of Conservator's Rehabilitation Plan for CIC or where guidance from the California Insurance Department Actuary was provided.</t>
  </si>
  <si>
    <t>Restitution Amount</t>
  </si>
  <si>
    <t>DRAFT Template Delivery Date: 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</si>
</sst>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;\(#,##0\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4" fontId="1" fillId="0" borderId="0" xfId="1" quotePrefix="1" applyNumberFormat="1" applyFont="1" applyBorder="1" applyAlignment="1">
      <alignment horizontal="right"/>
    </xf>
    <xf numFmtId="3" fontId="1" fillId="0" borderId="1" xfId="1" quotePrefix="1" applyNumberFormat="1" applyFont="1" applyBorder="1" applyAlignment="1">
      <alignment horizontal="right"/>
    </xf>
    <xf numFmtId="164" fontId="1" fillId="0" borderId="1" xfId="1" quotePrefix="1" applyNumberFormat="1" applyFont="1" applyBorder="1" applyAlignment="1">
      <alignment horizontal="right"/>
    </xf>
    <xf numFmtId="165" fontId="2" fillId="0" borderId="1" xfId="2" applyNumberFormat="1" applyFont="1" applyBorder="1"/>
    <xf numFmtId="0" fontId="5" fillId="0" borderId="0" xfId="0" applyFont="1"/>
    <xf numFmtId="165" fontId="2" fillId="0" borderId="0" xfId="2" applyNumberFormat="1" applyFont="1" applyBorder="1"/>
    <xf numFmtId="4" fontId="1" fillId="0" borderId="1" xfId="1" quotePrefix="1" applyNumberFormat="1" applyFont="1" applyBorder="1" applyAlignment="1">
      <alignment horizontal="right"/>
    </xf>
    <xf numFmtId="4" fontId="1" fillId="0" borderId="0" xfId="1" quotePrefix="1" applyNumberFormat="1" applyFont="1" applyBorder="1" applyAlignment="1">
      <alignment horizontal="right"/>
    </xf>
    <xf numFmtId="166" fontId="0" fillId="0" borderId="0" xfId="0" applyNumberFormat="1"/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</cellXfs>
  <cellStyles count="8">
    <cellStyle name="Comma" xfId="1" builtinId="3"/>
    <cellStyle name="Comma 2" xfId="6" xr:uid="{AFD7606E-FF5E-4D5A-8656-3544C2823F49}"/>
    <cellStyle name="Currency" xfId="2" builtinId="4"/>
    <cellStyle name="Normal" xfId="0" builtinId="0"/>
    <cellStyle name="Normal 2" xfId="4" xr:uid="{EFA6A6AE-0071-4D71-AB99-4739D6263C0C}"/>
    <cellStyle name="Normal 3" xfId="5" xr:uid="{E6200698-9ABA-459A-92E4-9FC93445E24B}"/>
    <cellStyle name="Normal 4" xfId="7" xr:uid="{09E31B22-3634-414A-9E2A-55E5E2C47C32}"/>
    <cellStyle name="Normal 6" xfId="3" xr:uid="{67DCBC89-D50D-4FFF-9814-8FF94BE43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F864-BD4A-4436-AA82-2ECEB70614DF}">
  <sheetPr codeName="Sheet1"/>
  <dimension ref="A1:A19"/>
  <sheetViews>
    <sheetView tabSelected="1" view="pageBreakPreview" zoomScale="101" zoomScaleNormal="100" workbookViewId="0">
      <selection activeCell="G8" sqref="G8"/>
    </sheetView>
  </sheetViews>
  <sheetFormatPr defaultRowHeight="14.5" x14ac:dyDescent="0.35"/>
  <cols>
    <col min="13" max="13" width="10.08984375" customWidth="1"/>
  </cols>
  <sheetData>
    <row r="1" spans="1:1" ht="18.5" x14ac:dyDescent="0.45">
      <c r="A1" s="11" t="s">
        <v>14</v>
      </c>
    </row>
    <row r="3" spans="1:1" x14ac:dyDescent="0.35">
      <c r="A3" t="s">
        <v>15</v>
      </c>
    </row>
    <row r="5" spans="1:1" x14ac:dyDescent="0.35">
      <c r="A5" t="s">
        <v>33</v>
      </c>
    </row>
    <row r="7" spans="1:1" x14ac:dyDescent="0.35">
      <c r="A7" t="s">
        <v>16</v>
      </c>
    </row>
    <row r="8" spans="1:1" x14ac:dyDescent="0.35">
      <c r="A8" t="s">
        <v>6</v>
      </c>
    </row>
    <row r="10" spans="1:1" x14ac:dyDescent="0.35">
      <c r="A10" t="s">
        <v>7</v>
      </c>
    </row>
    <row r="11" spans="1:1" x14ac:dyDescent="0.35">
      <c r="A11" t="s">
        <v>8</v>
      </c>
    </row>
    <row r="12" spans="1:1" x14ac:dyDescent="0.35">
      <c r="A12" t="s">
        <v>9</v>
      </c>
    </row>
    <row r="13" spans="1:1" x14ac:dyDescent="0.35">
      <c r="A13" t="s">
        <v>10</v>
      </c>
    </row>
    <row r="15" spans="1:1" x14ac:dyDescent="0.35">
      <c r="A15" t="s">
        <v>11</v>
      </c>
    </row>
    <row r="16" spans="1:1" x14ac:dyDescent="0.35">
      <c r="A16" t="s">
        <v>12</v>
      </c>
    </row>
    <row r="17" spans="1:1" x14ac:dyDescent="0.35">
      <c r="A17" t="s">
        <v>13</v>
      </c>
    </row>
    <row r="19" spans="1:1" x14ac:dyDescent="0.35">
      <c r="A19" t="s">
        <v>17</v>
      </c>
    </row>
  </sheetData>
  <pageMargins left="0.7" right="0.7" top="0.75" bottom="0.75" header="0.3" footer="0.3"/>
  <pageSetup scale="6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A3F1-3CC4-4E98-904A-760066961652}">
  <sheetPr codeName="Sheet4"/>
  <dimension ref="A1:A3"/>
  <sheetViews>
    <sheetView view="pageBreakPreview" zoomScale="75" zoomScaleNormal="100" zoomScaleSheetLayoutView="75" workbookViewId="0">
      <selection activeCell="F3" sqref="F3"/>
    </sheetView>
  </sheetViews>
  <sheetFormatPr defaultRowHeight="14.5" x14ac:dyDescent="0.35"/>
  <sheetData>
    <row r="1" spans="1:1" x14ac:dyDescent="0.35">
      <c r="A1" t="s">
        <v>31</v>
      </c>
    </row>
    <row r="3" spans="1:1" x14ac:dyDescent="0.35">
      <c r="A3" t="s">
        <v>30</v>
      </c>
    </row>
  </sheetData>
  <pageMargins left="0.7" right="0.7" top="0.75" bottom="0.75" header="0.3" footer="0.3"/>
  <pageSetup scale="58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BB1B-0D06-41C9-A09A-6892DF901F3E}">
  <sheetPr codeName="Sheet2"/>
  <dimension ref="A1:I15"/>
  <sheetViews>
    <sheetView zoomScale="64" zoomScaleNormal="64" zoomScaleSheetLayoutView="76" workbookViewId="0">
      <selection sqref="A1:F1"/>
    </sheetView>
  </sheetViews>
  <sheetFormatPr defaultRowHeight="14.5" x14ac:dyDescent="0.35"/>
  <cols>
    <col min="1" max="1" width="9.453125" customWidth="1"/>
    <col min="2" max="2" width="34.26953125" bestFit="1" customWidth="1"/>
    <col min="3" max="3" width="16.54296875" customWidth="1"/>
    <col min="4" max="4" width="9.90625" customWidth="1"/>
    <col min="5" max="5" width="12.7265625" customWidth="1"/>
    <col min="6" max="6" width="17" customWidth="1"/>
    <col min="11" max="11" width="10.7265625" bestFit="1" customWidth="1"/>
  </cols>
  <sheetData>
    <row r="1" spans="1:9" x14ac:dyDescent="0.35">
      <c r="A1" s="17" t="str">
        <f>Inputs!A1</f>
        <v>California Insurance Company Rehabilitation Plan</v>
      </c>
      <c r="B1" s="17"/>
      <c r="C1" s="17"/>
      <c r="D1" s="17"/>
      <c r="E1" s="17"/>
      <c r="F1" s="17"/>
    </row>
    <row r="2" spans="1:9" x14ac:dyDescent="0.35">
      <c r="A2" s="17" t="str">
        <f>Inputs!A2</f>
        <v>Options to Settle Litigation Related to XYZ Company</v>
      </c>
      <c r="B2" s="17"/>
      <c r="C2" s="17"/>
      <c r="D2" s="17"/>
      <c r="E2" s="17"/>
      <c r="F2" s="17"/>
    </row>
    <row r="3" spans="1:9" x14ac:dyDescent="0.35">
      <c r="A3" s="17" t="str">
        <f>Inputs!A3</f>
        <v>Equity Comp and Solution One Programs and RPA</v>
      </c>
      <c r="B3" s="17"/>
      <c r="C3" s="17"/>
      <c r="D3" s="17"/>
      <c r="E3" s="17"/>
      <c r="F3" s="17"/>
      <c r="G3" s="1"/>
      <c r="H3" s="1"/>
      <c r="I3" s="1"/>
    </row>
    <row r="5" spans="1:9" x14ac:dyDescent="0.35">
      <c r="A5" s="16" t="s">
        <v>27</v>
      </c>
      <c r="B5" s="16"/>
      <c r="C5" s="16"/>
      <c r="D5" s="16"/>
      <c r="E5" s="16"/>
      <c r="F5" s="16"/>
      <c r="G5" s="1"/>
      <c r="H5" s="1"/>
      <c r="I5" s="1"/>
    </row>
    <row r="6" spans="1:9" x14ac:dyDescent="0.35">
      <c r="A6" s="4"/>
      <c r="B6" s="3"/>
      <c r="C6" s="3"/>
      <c r="D6" s="3"/>
      <c r="E6" s="3"/>
      <c r="F6" s="3"/>
      <c r="G6" s="3"/>
      <c r="H6" s="3"/>
      <c r="I6" s="3"/>
    </row>
    <row r="7" spans="1:9" x14ac:dyDescent="0.35">
      <c r="A7" s="15">
        <v>-1</v>
      </c>
      <c r="B7" s="2" t="s">
        <v>2</v>
      </c>
      <c r="C7" s="10">
        <f>Inputs!D21</f>
        <v>1731228</v>
      </c>
      <c r="E7" t="s">
        <v>26</v>
      </c>
    </row>
    <row r="8" spans="1:9" x14ac:dyDescent="0.35">
      <c r="B8" s="2"/>
      <c r="C8" s="12"/>
    </row>
    <row r="9" spans="1:9" x14ac:dyDescent="0.35">
      <c r="B9" s="2"/>
      <c r="C9" s="2"/>
    </row>
    <row r="10" spans="1:9" x14ac:dyDescent="0.35">
      <c r="A10" s="15">
        <f>A7-1</f>
        <v>-2</v>
      </c>
      <c r="B10" s="2" t="s">
        <v>24</v>
      </c>
      <c r="C10" s="10">
        <f>SUM(Inputs!D15:D19)</f>
        <v>2065003.1400000001</v>
      </c>
      <c r="E10" t="s">
        <v>26</v>
      </c>
    </row>
    <row r="11" spans="1:9" x14ac:dyDescent="0.35">
      <c r="B11" s="2"/>
      <c r="C11" s="12"/>
    </row>
    <row r="12" spans="1:9" x14ac:dyDescent="0.35">
      <c r="A12" s="15">
        <f>A10-1</f>
        <v>-3</v>
      </c>
      <c r="B12" s="2" t="s">
        <v>25</v>
      </c>
      <c r="C12" s="10">
        <f>SUM(Inputs!D9:D13)</f>
        <v>0</v>
      </c>
      <c r="E12" t="s">
        <v>26</v>
      </c>
    </row>
    <row r="13" spans="1:9" x14ac:dyDescent="0.35">
      <c r="B13" s="2"/>
      <c r="C13" s="2"/>
    </row>
    <row r="14" spans="1:9" x14ac:dyDescent="0.35">
      <c r="A14" s="15">
        <f>A12-1</f>
        <v>-4</v>
      </c>
      <c r="B14" s="2" t="s">
        <v>32</v>
      </c>
      <c r="C14" s="10">
        <f>ABS(C7-C10-C12)</f>
        <v>333775.14000000013</v>
      </c>
      <c r="D14" s="2"/>
      <c r="E14" s="2" t="str">
        <f>IF(C7-C10-C12&gt;0, "To be paid by CIC.", "To be paid by claimant.")</f>
        <v>To be paid by claimant.</v>
      </c>
    </row>
    <row r="15" spans="1:9" x14ac:dyDescent="0.35">
      <c r="E15" s="15"/>
    </row>
  </sheetData>
  <mergeCells count="4">
    <mergeCell ref="A5:F5"/>
    <mergeCell ref="A1:F1"/>
    <mergeCell ref="A2:F2"/>
    <mergeCell ref="A3:F3"/>
  </mergeCells>
  <pageMargins left="0.7" right="0.7" top="0.75" bottom="0.75" header="0.3" footer="0.3"/>
  <pageSetup scale="8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AA0E-3BBF-4DDB-83AB-E9FA3B8BF432}">
  <sheetPr codeName="Sheet3"/>
  <dimension ref="A1:F24"/>
  <sheetViews>
    <sheetView topLeftCell="A4" zoomScale="73" workbookViewId="0">
      <selection activeCell="A28" sqref="A28"/>
    </sheetView>
  </sheetViews>
  <sheetFormatPr defaultRowHeight="14.5" x14ac:dyDescent="0.35"/>
  <cols>
    <col min="1" max="1" width="19.36328125" customWidth="1"/>
    <col min="3" max="3" width="17.1796875" customWidth="1"/>
    <col min="4" max="4" width="13.7265625" bestFit="1" customWidth="1"/>
  </cols>
  <sheetData>
    <row r="1" spans="1:6" x14ac:dyDescent="0.35">
      <c r="A1" s="3" t="s">
        <v>0</v>
      </c>
      <c r="B1" s="3"/>
      <c r="C1" s="3"/>
      <c r="D1" s="3"/>
      <c r="E1" s="3"/>
    </row>
    <row r="2" spans="1:6" x14ac:dyDescent="0.35">
      <c r="A2" s="17" t="str">
        <f>"Options to Settle Litigation Related to " &amp; Insured</f>
        <v>Options to Settle Litigation Related to XYZ Company</v>
      </c>
      <c r="B2" s="17"/>
      <c r="C2" s="17"/>
      <c r="D2" s="17"/>
      <c r="E2" s="17"/>
    </row>
    <row r="3" spans="1:6" x14ac:dyDescent="0.35">
      <c r="A3" s="17" t="s">
        <v>1</v>
      </c>
      <c r="B3" s="17"/>
      <c r="C3" s="17"/>
      <c r="D3" s="17"/>
      <c r="E3" s="17"/>
    </row>
    <row r="4" spans="1:6" x14ac:dyDescent="0.35">
      <c r="A4" s="17"/>
      <c r="B4" s="17"/>
      <c r="C4" s="17"/>
      <c r="D4" s="17"/>
      <c r="E4" s="17"/>
    </row>
    <row r="5" spans="1:6" x14ac:dyDescent="0.35">
      <c r="A5" s="16" t="s">
        <v>28</v>
      </c>
      <c r="B5" s="16"/>
      <c r="C5" s="16"/>
      <c r="D5" s="16"/>
      <c r="E5" s="16"/>
    </row>
    <row r="6" spans="1:6" x14ac:dyDescent="0.35">
      <c r="A6" s="5"/>
      <c r="B6" s="5"/>
      <c r="C6" s="5"/>
      <c r="D6" s="5"/>
      <c r="E6" s="5"/>
    </row>
    <row r="7" spans="1:6" x14ac:dyDescent="0.35">
      <c r="A7" s="5"/>
      <c r="B7" s="5"/>
      <c r="C7" s="6" t="s">
        <v>4</v>
      </c>
      <c r="D7" s="5" t="s">
        <v>5</v>
      </c>
      <c r="E7" s="5"/>
    </row>
    <row r="9" spans="1:6" x14ac:dyDescent="0.35">
      <c r="C9" s="6" t="s">
        <v>21</v>
      </c>
      <c r="D9" s="8">
        <v>0</v>
      </c>
    </row>
    <row r="10" spans="1:6" x14ac:dyDescent="0.35">
      <c r="C10" s="6"/>
      <c r="D10" s="7"/>
    </row>
    <row r="11" spans="1:6" x14ac:dyDescent="0.35">
      <c r="C11" s="6" t="s">
        <v>22</v>
      </c>
      <c r="D11" s="8">
        <v>0</v>
      </c>
    </row>
    <row r="12" spans="1:6" x14ac:dyDescent="0.35">
      <c r="C12" s="6"/>
      <c r="D12" s="7"/>
    </row>
    <row r="13" spans="1:6" x14ac:dyDescent="0.35">
      <c r="C13" s="6" t="s">
        <v>23</v>
      </c>
      <c r="D13" s="8">
        <v>0</v>
      </c>
    </row>
    <row r="14" spans="1:6" x14ac:dyDescent="0.35">
      <c r="C14" s="6"/>
      <c r="D14" s="7"/>
    </row>
    <row r="15" spans="1:6" x14ac:dyDescent="0.35">
      <c r="C15" s="6" t="s">
        <v>18</v>
      </c>
      <c r="D15" s="13">
        <v>713414.48</v>
      </c>
      <c r="F15" t="s">
        <v>29</v>
      </c>
    </row>
    <row r="16" spans="1:6" x14ac:dyDescent="0.35">
      <c r="C16" s="6"/>
      <c r="D16" s="14"/>
    </row>
    <row r="17" spans="3:6" x14ac:dyDescent="0.35">
      <c r="C17" s="6" t="s">
        <v>19</v>
      </c>
      <c r="D17" s="13">
        <v>722789.5</v>
      </c>
      <c r="F17" t="s">
        <v>29</v>
      </c>
    </row>
    <row r="18" spans="3:6" x14ac:dyDescent="0.35">
      <c r="C18" s="6"/>
      <c r="D18" s="7"/>
    </row>
    <row r="19" spans="3:6" x14ac:dyDescent="0.35">
      <c r="C19" s="6" t="s">
        <v>20</v>
      </c>
      <c r="D19" s="13">
        <v>628799.16</v>
      </c>
      <c r="F19" t="s">
        <v>29</v>
      </c>
    </row>
    <row r="21" spans="3:6" x14ac:dyDescent="0.35">
      <c r="C21" s="6" t="s">
        <v>3</v>
      </c>
      <c r="D21" s="9">
        <v>1731228</v>
      </c>
    </row>
    <row r="24" spans="3:6" x14ac:dyDescent="0.35">
      <c r="C24" s="6"/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3 4 4 0 4 4 - 1 d 9 b - 4 2 7 0 - 8 d 3 b - 8 1 d 7 9 d 8 4 6 2 8 6 "   x m l n s = " h t t p : / / s c h e m a s . m i c r o s o f t . c o m / D a t a M a s h u p " > A A A A A B Q D A A B Q S w M E F A A C A A g A f G q Q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f G q Q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x q k F w o i k e 4 D g A A A B E A A A A T A B w A R m 9 y b X V s Y X M v U 2 V j d G l v b j E u b S C i G A A o o B Q A A A A A A A A A A A A A A A A A A A A A A A A A A A A r T k 0 u y c z P U w i G 0 I b W A F B L A Q I t A B Q A A g A I A H x q k F w S L v L 3 p A A A A P Y A A A A S A A A A A A A A A A A A A A A A A A A A A A B D b 2 5 m a W c v U G F j a 2 F n Z S 5 4 b W x Q S w E C L Q A U A A I A C A B 8 a p B c D 8 r p q 6 Q A A A D p A A A A E w A A A A A A A A A A A A A A A A D w A A A A W 0 N v b n R l b n R f V H l w Z X N d L n h t b F B L A Q I t A B Q A A g A I A H x q k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/ l f n H + p v J R o t I 3 + C F O u / I A A A A A A I A A A A A A A N m A A D A A A A A E A A A A B 3 W 5 z w c H X s J z S t G K P O q 3 c M A A A A A B I A A A K A A A A A Q A A A A K e h r I e h p 5 v k + z F 1 S S R D n I V A A A A C E z q Y / U L M A v / 0 d v 1 U g + 5 3 w I a x S k y O 5 y B U C P s L / 6 x A v n q R R T n D 7 1 5 + N M 2 r M h Y y t m m C q L d L V 5 N + 9 R 7 d u 1 I I o 5 A q 6 O a w + k F u o F a i E l N 2 I w 5 + + O h Q A A A A k I 9 X 9 V h t 5 m 5 Y i Y t f 3 6 s M + 8 v R d z A = = < / D a t a M a s h u p > 
</file>

<file path=customXml/itemProps1.xml><?xml version="1.0" encoding="utf-8"?>
<ds:datastoreItem xmlns:ds="http://schemas.openxmlformats.org/officeDocument/2006/customXml" ds:itemID="{BFC00044-F11C-47D9-B6E5-888D26AE3A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Disclosures</vt:lpstr>
      <vt:lpstr>Index</vt:lpstr>
      <vt:lpstr>Restitution Amount</vt:lpstr>
      <vt:lpstr>Inputs</vt:lpstr>
      <vt:lpstr>Insured</vt:lpstr>
      <vt:lpstr>Index!Print_Area</vt:lpstr>
      <vt:lpstr>'Restitution Amount'!Print_Area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Healey, Joe</dc:creator>
  <cp:lastModifiedBy>Wolfe, Dave</cp:lastModifiedBy>
  <cp:lastPrinted>2026-04-09T00:44:00Z</cp:lastPrinted>
  <dcterms:created xsi:type="dcterms:W3CDTF">2026-03-09T17:22:05Z</dcterms:created>
  <dcterms:modified xsi:type="dcterms:W3CDTF">2026-04-23T01:44:01Z</dcterms:modified>
</cp:coreProperties>
</file>